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nrfua-my.sharepoint.com/personal/yu_honchar_nrfu_org_ua/Documents/Робочий стіл/Оборонка докум/"/>
    </mc:Choice>
  </mc:AlternateContent>
  <xr:revisionPtr revIDLastSave="82" documentId="8_{CAAE0EEA-135B-4CD8-B15D-7993538E8241}" xr6:coauthVersionLast="47" xr6:coauthVersionMax="47" xr10:uidLastSave="{47D6055A-DD07-4989-859D-F943C2F1FA99}"/>
  <bookViews>
    <workbookView xWindow="-120" yWindow="-120" windowWidth="29040" windowHeight="15720" activeTab="1" xr2:uid="{00000000-000D-0000-FFFF-FFFF00000000}"/>
  </bookViews>
  <sheets>
    <sheet name="Кошторис Brave1" sheetId="1" r:id="rId1"/>
    <sheet name="Розрахунки Brave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2" l="1"/>
  <c r="F46" i="2"/>
  <c r="F15" i="1" s="1"/>
  <c r="F51" i="2"/>
  <c r="F50" i="2"/>
  <c r="F49" i="2"/>
  <c r="F48" i="2"/>
  <c r="F36" i="2"/>
  <c r="F35" i="2"/>
  <c r="F34" i="2"/>
  <c r="F33" i="2"/>
  <c r="F31" i="2"/>
  <c r="F12" i="1" s="1"/>
  <c r="F21" i="2"/>
  <c r="F20" i="2"/>
  <c r="F19" i="2"/>
  <c r="F17" i="2"/>
  <c r="F16" i="2"/>
  <c r="F15" i="2"/>
  <c r="F14" i="2"/>
  <c r="F14" i="1"/>
  <c r="F52" i="2" l="1"/>
  <c r="F16" i="1" s="1"/>
  <c r="F37" i="2"/>
  <c r="F13" i="1" s="1"/>
  <c r="F23" i="2"/>
  <c r="F10" i="1" l="1"/>
  <c r="F24" i="2"/>
  <c r="F11" i="1" s="1"/>
  <c r="F25" i="2" l="1"/>
  <c r="F40" i="2"/>
  <c r="F53" i="2" s="1"/>
  <c r="F9" i="1" l="1"/>
  <c r="F17" i="1" s="1"/>
</calcChain>
</file>

<file path=xl/sharedStrings.xml><?xml version="1.0" encoding="utf-8"?>
<sst xmlns="http://schemas.openxmlformats.org/spreadsheetml/2006/main" count="214" uniqueCount="103">
  <si>
    <t>Додаток 3 
до Договору № ______ від «___» ____ 2025 року про надання грантової підтримки</t>
  </si>
  <si>
    <t>ЗАТВЕРДЖЕНО
Керівник (посада)  Грантоотримувача
____________ _________________________                            (підпис)                 (Власне ім'я та ПРІЗВИЩЕ)
«___» ____________ 2025 року
М. П.</t>
  </si>
  <si>
    <t>ПОГОДЖЕНО
Керівник (посада) Грантонадавача
____________ __________________________                          (підпис)        (Власне ім'я та ПРІЗВИЩЕ)
«___» ____________ 2025 року
М. П.</t>
  </si>
  <si>
    <t>КОШТОРИС ВИТРАТ ПРОМІЖНОГО ЕТАПУ ПРОЄКТУ</t>
  </si>
  <si>
    <t>(номер та назва Проєкту)</t>
  </si>
  <si>
    <t>на 2025 рік</t>
  </si>
  <si>
    <t>№ з/п</t>
  </si>
  <si>
    <t>Найменування статті витрат</t>
  </si>
  <si>
    <t>Обсяг витрат,  грн.</t>
  </si>
  <si>
    <t>Прямі витрати:</t>
  </si>
  <si>
    <t>1.1.</t>
  </si>
  <si>
    <t>Оплата праці</t>
  </si>
  <si>
    <t>1.2.</t>
  </si>
  <si>
    <t>Нарахування на оплату праці</t>
  </si>
  <si>
    <t>1.3.</t>
  </si>
  <si>
    <t>Матеріали, необхідні для виконання робіт, крім обладнання та устаткування</t>
  </si>
  <si>
    <t>1.4.</t>
  </si>
  <si>
    <t>Обладнання та устаткування</t>
  </si>
  <si>
    <t>1.5.</t>
  </si>
  <si>
    <t>Витрати на відрядження</t>
  </si>
  <si>
    <r>
      <rPr>
        <b/>
        <sz val="10"/>
        <color theme="1"/>
        <rFont val="Times New Roman"/>
      </rPr>
      <t>Непрямі витрати</t>
    </r>
    <r>
      <rPr>
        <sz val="10"/>
        <color theme="1"/>
        <rFont val="Times New Roman"/>
      </rPr>
      <t xml:space="preserve"> (не більше 15% від статті "Прямі витрати")</t>
    </r>
  </si>
  <si>
    <t>Інші витрати</t>
  </si>
  <si>
    <t xml:space="preserve">Разом витрати </t>
  </si>
  <si>
    <t>Головний бухгалтер Грантоотримувача/ Керівник фінансового підрозділу Грантоотримувача</t>
  </si>
  <si>
    <t>(підпис)</t>
  </si>
  <si>
    <t>(Власне ім'я та ПРІЗВИЩЕ)</t>
  </si>
  <si>
    <t>Науковий керівник Проєкту Грантоотримувача</t>
  </si>
  <si>
    <t>Погоджено:</t>
  </si>
  <si>
    <t>Перший заступник виконавчого директора з питань грантової підтримки Грантонадавача</t>
  </si>
  <si>
    <t>Начальник управління фінансового забезпечення Грантонадавача</t>
  </si>
  <si>
    <t>Начальник управління грантового забезпечення Грантонадавача</t>
  </si>
  <si>
    <t>Начальник відділу _____________________________________________________________________________________ управління грантового забезпечення Грантонадавача</t>
  </si>
  <si>
    <t>Головний спеціаліст відділу________________________________________________________________________________ управління грантового забезпечення Грантонадавача</t>
  </si>
  <si>
    <t xml:space="preserve"> </t>
  </si>
  <si>
    <t>Додаток 3.1</t>
  </si>
  <si>
    <t>до Договору № ______ від «___» ____ 2025 року про надання грантової підтримки</t>
  </si>
  <si>
    <t xml:space="preserve">РОЗРАХУНКИ </t>
  </si>
  <si>
    <t>до кошторису витрат проміжного етапу Проєкту</t>
  </si>
  <si>
    <t>Одиниця виміру</t>
  </si>
  <si>
    <t>Кількість/період</t>
  </si>
  <si>
    <t>Вартість за одиницю, грн.</t>
  </si>
  <si>
    <t>Загальна сума,  грн.</t>
  </si>
  <si>
    <t>Обґрунтування</t>
  </si>
  <si>
    <t>1.</t>
  </si>
  <si>
    <t>Прямі витрати</t>
  </si>
  <si>
    <t>Виконавці проєкту</t>
  </si>
  <si>
    <t>1.1.1.</t>
  </si>
  <si>
    <t>ПІБ, посада (у разі залучення за трудовою угодою), науковий ступінь, вчене звання</t>
  </si>
  <si>
    <t>місяць</t>
  </si>
  <si>
    <t>Вказати номери завдань, виконання яких передбачено ТЗ</t>
  </si>
  <si>
    <t>1.1.2.</t>
  </si>
  <si>
    <t>…</t>
  </si>
  <si>
    <t>1.1.3.</t>
  </si>
  <si>
    <t>Допоміжний персонал</t>
  </si>
  <si>
    <t>1.1.4.</t>
  </si>
  <si>
    <t>1.1.5.</t>
  </si>
  <si>
    <t>Розмір середньої заробітної плати за місяць (вартість за одиницю) визначено відповідно до чинного законодавства України та згідно з діючою системою оплати праці у Грантоотримувача</t>
  </si>
  <si>
    <t>Разом Оплата праці</t>
  </si>
  <si>
    <t>%</t>
  </si>
  <si>
    <t>х</t>
  </si>
  <si>
    <t>Разом Оплата праці та Нарахування на оплату праці (не більше 40% від загального обсягу кошторисної вартості проєкту в межах етапу)</t>
  </si>
  <si>
    <t>1.3.1.</t>
  </si>
  <si>
    <t>Назва категорії матеріалів (предметів, дрібних пристроїв, інструментів тощо)</t>
  </si>
  <si>
    <t>Вказати номер(и)  завдання(завдань), виконання якого(их) передбачено ТЗ</t>
  </si>
  <si>
    <t>1.3.2.</t>
  </si>
  <si>
    <t>1.3.3.</t>
  </si>
  <si>
    <t>Разом Матеріали, необхідні для виконання робіт, крім обладнання та устаткування</t>
  </si>
  <si>
    <t>1.4.1.</t>
  </si>
  <si>
    <t>Найменування (після назви кожної позиції обов`язково зазначаємо "… або аналог (еквівалент)")</t>
  </si>
  <si>
    <t>1.4.2.</t>
  </si>
  <si>
    <t>1.4.3.</t>
  </si>
  <si>
    <t>Разом Обладнання та устаткування</t>
  </si>
  <si>
    <t>Вказати номер(и)  завдання(завдань), виконання якого(их) передбачено ТЗ та/або індикаторів успішності реалізації проєкту</t>
  </si>
  <si>
    <t>Вартість кожного відрядження розраховується відповідно до постанови Кабінету Міністрів України "Про суми та склад витрат на відрядження державних службовців, а також інших осіб, що направляються у відрядження підприємствами, установами та організаціями, які повністю або частково утримуються (фінансуються) за рахунок бюджетних коштів" від 02.02.2011 р. № 98 (зі змінами) та з урахуванням інших нормативно-правових актів, які регулюють їх кількісно-вартісні параметри</t>
  </si>
  <si>
    <t>Разом Прямі витрати</t>
  </si>
  <si>
    <t>2.</t>
  </si>
  <si>
    <t xml:space="preserve">Непрямі витрати </t>
  </si>
  <si>
    <t>2.1.</t>
  </si>
  <si>
    <t>Комунальні витрати</t>
  </si>
  <si>
    <t>2.2.</t>
  </si>
  <si>
    <t>Оплата праці персоналу разом з нарахуванням, який буде задіяний в обслуговуванні договору (не більше 5% від статті витрат "Прямі витрати"), з них:</t>
  </si>
  <si>
    <t>2.2.1.</t>
  </si>
  <si>
    <t>2.2.2.</t>
  </si>
  <si>
    <t>Разом Непрямі витрати (не більше 15% від статті "Прямі витрати")</t>
  </si>
  <si>
    <t>3.</t>
  </si>
  <si>
    <t>3.1.</t>
  </si>
  <si>
    <t>Найменування витрат</t>
  </si>
  <si>
    <t>послуга/внесок</t>
  </si>
  <si>
    <t>Вказати номер(и)  завдання(завдань), виконання якого(их) передбачено ТЗ та/або індикатор(и) успішності реалізації проєкту</t>
  </si>
  <si>
    <t>3.2.</t>
  </si>
  <si>
    <t>3.3.</t>
  </si>
  <si>
    <t xml:space="preserve">Разом Інші витрати </t>
  </si>
  <si>
    <t>Разом по кошторису</t>
  </si>
  <si>
    <t>Грантоотримувач:</t>
  </si>
  <si>
    <t>Керівник Грантоотримувача</t>
  </si>
  <si>
    <t>МП</t>
  </si>
  <si>
    <t>Головний бухгалтер/Керівник фінансового підрозділу</t>
  </si>
  <si>
    <t>Науковий керівник</t>
  </si>
  <si>
    <t>шт./комплект</t>
  </si>
  <si>
    <t>Перенести інформацію, надану в економічному обгрунтуванні, доданому до Заявки</t>
  </si>
  <si>
    <t>Спрямування коштів здійснюється виключно на фінансування витрат, пов’язаних із реалізацією Проєкту, зокрема не допускається їх спрямування на здійснення витрат на утримання установ, організацій, в т.ч. тих, що є учасниками Проєкту (п. 10 Порядку використання коштів Національного фонду досліджень України, затверджений постановою Кабінету Міністрів України від 4 грудня 2019 р. № 1007).</t>
  </si>
  <si>
    <t>Начальник відділу контролю за реалізацією грантових проєктів Грантонадавача</t>
  </si>
  <si>
    <t>Начальник відділу фінансування грантових проєктів Грантонадавача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</si>
</sst>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theme="1"/>
      <name val="Times New Roman"/>
    </font>
    <font>
      <sz val="11"/>
      <name val="Calibri"/>
    </font>
    <font>
      <sz val="10"/>
      <color theme="1"/>
      <name val="Times New Roman"/>
    </font>
    <font>
      <b/>
      <sz val="10"/>
      <color theme="1"/>
      <name val="Times New Roman"/>
    </font>
    <font>
      <sz val="8"/>
      <color theme="1"/>
      <name val="Times New Roman"/>
    </font>
    <font>
      <u/>
      <sz val="10"/>
      <color theme="1"/>
      <name val="Times New Roman"/>
    </font>
    <font>
      <sz val="12"/>
      <color rgb="FFFF0000"/>
      <name val="Times New Roman"/>
    </font>
    <font>
      <sz val="9"/>
      <color theme="1"/>
      <name val="Times New Roman"/>
    </font>
    <font>
      <b/>
      <sz val="11"/>
      <color theme="1"/>
      <name val="Times New Roman"/>
    </font>
    <font>
      <i/>
      <sz val="10"/>
      <color theme="1"/>
      <name val="Times New Roman"/>
    </font>
    <font>
      <i/>
      <sz val="9"/>
      <color theme="1"/>
      <name val="Times New Roman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</fills>
  <borders count="6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4" fontId="5" fillId="2" borderId="6" xfId="0" applyNumberFormat="1" applyFont="1" applyFill="1" applyBorder="1" applyAlignment="1">
      <alignment horizontal="center" wrapText="1"/>
    </xf>
    <xf numFmtId="16" fontId="4" fillId="0" borderId="3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4" fontId="4" fillId="2" borderId="6" xfId="0" applyNumberFormat="1" applyFont="1" applyFill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left" wrapText="1"/>
    </xf>
    <xf numFmtId="0" fontId="10" fillId="0" borderId="0" xfId="0" applyFont="1" applyAlignment="1">
      <alignment wrapText="1"/>
    </xf>
    <xf numFmtId="0" fontId="10" fillId="0" borderId="9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1" fillId="0" borderId="25" xfId="0" applyFont="1" applyBorder="1" applyAlignment="1">
      <alignment wrapText="1"/>
    </xf>
    <xf numFmtId="0" fontId="1" fillId="4" borderId="25" xfId="0" applyFont="1" applyFill="1" applyBorder="1" applyAlignment="1">
      <alignment horizontal="center" wrapText="1"/>
    </xf>
    <xf numFmtId="164" fontId="1" fillId="0" borderId="25" xfId="0" applyNumberFormat="1" applyFont="1" applyBorder="1" applyAlignment="1">
      <alignment horizontal="center" wrapText="1"/>
    </xf>
    <xf numFmtId="4" fontId="1" fillId="0" borderId="25" xfId="0" applyNumberFormat="1" applyFont="1" applyBorder="1" applyAlignment="1">
      <alignment wrapText="1"/>
    </xf>
    <xf numFmtId="4" fontId="1" fillId="4" borderId="25" xfId="0" applyNumberFormat="1" applyFont="1" applyFill="1" applyBorder="1" applyAlignment="1">
      <alignment wrapText="1"/>
    </xf>
    <xf numFmtId="0" fontId="12" fillId="0" borderId="26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0" fontId="4" fillId="0" borderId="5" xfId="0" applyFont="1" applyBorder="1" applyAlignment="1">
      <alignment horizontal="left" wrapText="1"/>
    </xf>
    <xf numFmtId="0" fontId="1" fillId="0" borderId="22" xfId="0" applyFont="1" applyBorder="1" applyAlignment="1">
      <alignment wrapText="1"/>
    </xf>
    <xf numFmtId="0" fontId="11" fillId="0" borderId="25" xfId="0" applyFont="1" applyBorder="1" applyAlignment="1">
      <alignment horizontal="left" wrapText="1"/>
    </xf>
    <xf numFmtId="0" fontId="4" fillId="0" borderId="25" xfId="0" applyFont="1" applyBorder="1" applyAlignment="1">
      <alignment wrapText="1"/>
    </xf>
    <xf numFmtId="0" fontId="4" fillId="0" borderId="23" xfId="0" applyFont="1" applyBorder="1" applyAlignment="1">
      <alignment wrapText="1"/>
    </xf>
    <xf numFmtId="4" fontId="1" fillId="4" borderId="29" xfId="0" applyNumberFormat="1" applyFont="1" applyFill="1" applyBorder="1" applyAlignment="1">
      <alignment wrapText="1"/>
    </xf>
    <xf numFmtId="0" fontId="1" fillId="0" borderId="30" xfId="0" applyFont="1" applyBorder="1" applyAlignment="1">
      <alignment wrapText="1"/>
    </xf>
    <xf numFmtId="4" fontId="1" fillId="0" borderId="0" xfId="0" applyNumberFormat="1" applyFont="1" applyAlignment="1">
      <alignment wrapText="1"/>
    </xf>
    <xf numFmtId="0" fontId="10" fillId="0" borderId="31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9" fontId="10" fillId="4" borderId="33" xfId="0" applyNumberFormat="1" applyFont="1" applyFill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4" fontId="10" fillId="0" borderId="32" xfId="0" applyNumberFormat="1" applyFont="1" applyBorder="1" applyAlignment="1">
      <alignment wrapText="1"/>
    </xf>
    <xf numFmtId="0" fontId="10" fillId="0" borderId="34" xfId="0" applyFont="1" applyBorder="1" applyAlignment="1">
      <alignment wrapText="1"/>
    </xf>
    <xf numFmtId="4" fontId="10" fillId="0" borderId="0" xfId="0" applyNumberFormat="1" applyFont="1" applyAlignment="1">
      <alignment wrapText="1"/>
    </xf>
    <xf numFmtId="4" fontId="1" fillId="4" borderId="38" xfId="0" applyNumberFormat="1" applyFont="1" applyFill="1" applyBorder="1" applyAlignment="1">
      <alignment wrapText="1"/>
    </xf>
    <xf numFmtId="0" fontId="1" fillId="0" borderId="39" xfId="0" applyFont="1" applyBorder="1" applyAlignment="1">
      <alignment wrapText="1"/>
    </xf>
    <xf numFmtId="0" fontId="10" fillId="0" borderId="40" xfId="0" applyFont="1" applyBorder="1" applyAlignment="1">
      <alignment wrapText="1"/>
    </xf>
    <xf numFmtId="0" fontId="1" fillId="0" borderId="25" xfId="0" applyFont="1" applyBorder="1" applyAlignment="1">
      <alignment horizontal="center" wrapText="1"/>
    </xf>
    <xf numFmtId="4" fontId="1" fillId="0" borderId="25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0" fontId="4" fillId="0" borderId="43" xfId="0" applyFont="1" applyBorder="1" applyAlignment="1">
      <alignment wrapText="1"/>
    </xf>
    <xf numFmtId="4" fontId="1" fillId="0" borderId="43" xfId="0" applyNumberFormat="1" applyFont="1" applyBorder="1" applyAlignment="1">
      <alignment wrapText="1"/>
    </xf>
    <xf numFmtId="0" fontId="1" fillId="0" borderId="44" xfId="0" applyFont="1" applyBorder="1" applyAlignment="1">
      <alignment wrapText="1"/>
    </xf>
    <xf numFmtId="0" fontId="4" fillId="0" borderId="45" xfId="0" applyFont="1" applyBorder="1" applyAlignment="1">
      <alignment wrapText="1"/>
    </xf>
    <xf numFmtId="4" fontId="1" fillId="4" borderId="46" xfId="0" applyNumberFormat="1" applyFont="1" applyFill="1" applyBorder="1" applyAlignment="1">
      <alignment wrapText="1"/>
    </xf>
    <xf numFmtId="14" fontId="1" fillId="0" borderId="24" xfId="0" applyNumberFormat="1" applyFont="1" applyBorder="1" applyAlignment="1">
      <alignment wrapText="1"/>
    </xf>
    <xf numFmtId="0" fontId="11" fillId="0" borderId="25" xfId="0" applyFont="1" applyBorder="1" applyAlignment="1">
      <alignment horizontal="center" wrapText="1"/>
    </xf>
    <xf numFmtId="0" fontId="1" fillId="0" borderId="43" xfId="0" applyFont="1" applyBorder="1" applyAlignment="1">
      <alignment horizontal="center" wrapText="1"/>
    </xf>
    <xf numFmtId="4" fontId="1" fillId="4" borderId="47" xfId="0" applyNumberFormat="1" applyFont="1" applyFill="1" applyBorder="1" applyAlignment="1">
      <alignment wrapText="1"/>
    </xf>
    <xf numFmtId="0" fontId="10" fillId="0" borderId="19" xfId="0" applyFont="1" applyBorder="1"/>
    <xf numFmtId="0" fontId="1" fillId="0" borderId="10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3" fillId="0" borderId="10" xfId="0" applyFont="1" applyBorder="1"/>
    <xf numFmtId="0" fontId="12" fillId="0" borderId="21" xfId="0" applyFont="1" applyBorder="1" applyAlignment="1">
      <alignment horizontal="left" vertical="top" wrapText="1"/>
    </xf>
    <xf numFmtId="4" fontId="10" fillId="2" borderId="33" xfId="0" applyNumberFormat="1" applyFont="1" applyFill="1" applyBorder="1" applyAlignment="1">
      <alignment wrapText="1"/>
    </xf>
    <xf numFmtId="0" fontId="1" fillId="2" borderId="52" xfId="0" applyFont="1" applyFill="1" applyBorder="1" applyAlignment="1">
      <alignment wrapText="1"/>
    </xf>
    <xf numFmtId="0" fontId="10" fillId="3" borderId="9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4" fontId="1" fillId="0" borderId="3" xfId="0" applyNumberFormat="1" applyFont="1" applyBorder="1" applyAlignment="1">
      <alignment horizontal="center" wrapText="1"/>
    </xf>
    <xf numFmtId="4" fontId="4" fillId="0" borderId="25" xfId="0" applyNumberFormat="1" applyFont="1" applyBorder="1" applyAlignment="1">
      <alignment wrapText="1"/>
    </xf>
    <xf numFmtId="0" fontId="1" fillId="0" borderId="53" xfId="0" applyFont="1" applyBorder="1" applyAlignment="1">
      <alignment wrapText="1"/>
    </xf>
    <xf numFmtId="0" fontId="4" fillId="0" borderId="13" xfId="0" applyFont="1" applyBorder="1" applyAlignment="1">
      <alignment wrapText="1"/>
    </xf>
    <xf numFmtId="4" fontId="1" fillId="0" borderId="43" xfId="0" applyNumberFormat="1" applyFont="1" applyBorder="1" applyAlignment="1">
      <alignment horizontal="center" wrapText="1"/>
    </xf>
    <xf numFmtId="4" fontId="1" fillId="0" borderId="7" xfId="0" applyNumberFormat="1" applyFont="1" applyBorder="1" applyAlignment="1">
      <alignment horizontal="center" wrapText="1"/>
    </xf>
    <xf numFmtId="0" fontId="1" fillId="0" borderId="26" xfId="0" applyFont="1" applyBorder="1" applyAlignment="1">
      <alignment wrapText="1"/>
    </xf>
    <xf numFmtId="0" fontId="1" fillId="0" borderId="45" xfId="0" applyFont="1" applyBorder="1" applyAlignment="1">
      <alignment horizontal="center" vertical="center" wrapText="1"/>
    </xf>
    <xf numFmtId="4" fontId="10" fillId="2" borderId="46" xfId="0" applyNumberFormat="1" applyFont="1" applyFill="1" applyBorder="1" applyAlignment="1">
      <alignment wrapText="1"/>
    </xf>
    <xf numFmtId="2" fontId="10" fillId="2" borderId="30" xfId="0" applyNumberFormat="1" applyFont="1" applyFill="1" applyBorder="1" applyAlignment="1">
      <alignment wrapText="1"/>
    </xf>
    <xf numFmtId="0" fontId="10" fillId="3" borderId="57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2" fillId="0" borderId="26" xfId="0" applyFont="1" applyBorder="1" applyAlignment="1">
      <alignment horizontal="left" vertical="top" wrapText="1"/>
    </xf>
    <xf numFmtId="0" fontId="1" fillId="0" borderId="3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2" fillId="0" borderId="45" xfId="0" applyFont="1" applyBorder="1" applyAlignment="1">
      <alignment wrapText="1"/>
    </xf>
    <xf numFmtId="4" fontId="10" fillId="2" borderId="64" xfId="0" applyNumberFormat="1" applyFont="1" applyFill="1" applyBorder="1" applyAlignment="1">
      <alignment wrapText="1"/>
    </xf>
    <xf numFmtId="2" fontId="10" fillId="2" borderId="65" xfId="0" applyNumberFormat="1" applyFont="1" applyFill="1" applyBorder="1" applyAlignment="1">
      <alignment wrapText="1"/>
    </xf>
    <xf numFmtId="4" fontId="10" fillId="4" borderId="38" xfId="0" applyNumberFormat="1" applyFont="1" applyFill="1" applyBorder="1" applyAlignment="1">
      <alignment wrapText="1"/>
    </xf>
    <xf numFmtId="0" fontId="10" fillId="0" borderId="39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6" fillId="0" borderId="2" xfId="0" applyFont="1" applyBorder="1" applyAlignment="1">
      <alignment horizontal="center" vertical="top" wrapText="1"/>
    </xf>
    <xf numFmtId="0" fontId="3" fillId="0" borderId="2" xfId="0" applyFont="1" applyBorder="1"/>
    <xf numFmtId="0" fontId="6" fillId="0" borderId="0" xfId="0" applyFont="1" applyAlignment="1">
      <alignment horizontal="center" vertical="top" wrapText="1"/>
    </xf>
    <xf numFmtId="0" fontId="0" fillId="0" borderId="0" xfId="0"/>
    <xf numFmtId="0" fontId="7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3" fillId="0" borderId="8" xfId="0" applyFont="1" applyBorder="1"/>
    <xf numFmtId="0" fontId="5" fillId="2" borderId="3" xfId="0" applyFont="1" applyFill="1" applyBorder="1" applyAlignment="1">
      <alignment horizontal="left" wrapText="1"/>
    </xf>
    <xf numFmtId="0" fontId="3" fillId="0" borderId="4" xfId="0" applyFont="1" applyBorder="1"/>
    <xf numFmtId="0" fontId="3" fillId="0" borderId="5" xfId="0" applyFont="1" applyBorder="1"/>
    <xf numFmtId="0" fontId="4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0" fillId="3" borderId="58" xfId="0" applyFont="1" applyFill="1" applyBorder="1" applyAlignment="1">
      <alignment horizontal="center" wrapText="1"/>
    </xf>
    <xf numFmtId="0" fontId="3" fillId="0" borderId="59" xfId="0" applyFont="1" applyBorder="1"/>
    <xf numFmtId="0" fontId="3" fillId="0" borderId="60" xfId="0" applyFont="1" applyBorder="1"/>
    <xf numFmtId="0" fontId="10" fillId="2" borderId="54" xfId="0" applyFont="1" applyFill="1" applyBorder="1" applyAlignment="1">
      <alignment horizontal="left" wrapText="1"/>
    </xf>
    <xf numFmtId="0" fontId="3" fillId="0" borderId="55" xfId="0" applyFont="1" applyBorder="1"/>
    <xf numFmtId="0" fontId="3" fillId="0" borderId="56" xfId="0" applyFont="1" applyBorder="1"/>
    <xf numFmtId="0" fontId="10" fillId="2" borderId="61" xfId="0" applyFont="1" applyFill="1" applyBorder="1" applyAlignment="1">
      <alignment horizontal="left" wrapText="1"/>
    </xf>
    <xf numFmtId="0" fontId="3" fillId="0" borderId="62" xfId="0" applyFont="1" applyBorder="1"/>
    <xf numFmtId="0" fontId="3" fillId="0" borderId="63" xfId="0" applyFont="1" applyBorder="1"/>
    <xf numFmtId="0" fontId="10" fillId="0" borderId="35" xfId="0" applyFont="1" applyBorder="1" applyAlignment="1">
      <alignment horizontal="left" wrapText="1"/>
    </xf>
    <xf numFmtId="0" fontId="3" fillId="0" borderId="36" xfId="0" applyFont="1" applyBorder="1"/>
    <xf numFmtId="0" fontId="9" fillId="0" borderId="0" xfId="0" applyFont="1" applyAlignment="1">
      <alignment horizontal="left" vertical="top" wrapText="1"/>
    </xf>
    <xf numFmtId="0" fontId="10" fillId="0" borderId="19" xfId="0" applyFont="1" applyBorder="1" applyAlignment="1">
      <alignment horizontal="left" wrapText="1"/>
    </xf>
    <xf numFmtId="0" fontId="3" fillId="0" borderId="20" xfId="0" applyFont="1" applyBorder="1"/>
    <xf numFmtId="0" fontId="3" fillId="0" borderId="21" xfId="0" applyFont="1" applyBorder="1"/>
    <xf numFmtId="0" fontId="1" fillId="0" borderId="27" xfId="0" applyFont="1" applyBorder="1" applyAlignment="1">
      <alignment horizontal="left" wrapText="1"/>
    </xf>
    <xf numFmtId="0" fontId="3" fillId="0" borderId="17" xfId="0" applyFont="1" applyBorder="1"/>
    <xf numFmtId="0" fontId="3" fillId="0" borderId="28" xfId="0" applyFont="1" applyBorder="1"/>
    <xf numFmtId="0" fontId="9" fillId="0" borderId="22" xfId="0" applyFont="1" applyBorder="1" applyAlignment="1">
      <alignment horizontal="left" wrapText="1"/>
    </xf>
    <xf numFmtId="0" fontId="3" fillId="0" borderId="23" xfId="0" applyFont="1" applyBorder="1"/>
    <xf numFmtId="0" fontId="10" fillId="2" borderId="49" xfId="0" applyFont="1" applyFill="1" applyBorder="1" applyAlignment="1">
      <alignment horizontal="left" wrapText="1"/>
    </xf>
    <xf numFmtId="0" fontId="3" fillId="0" borderId="50" xfId="0" applyFont="1" applyBorder="1"/>
    <xf numFmtId="0" fontId="3" fillId="0" borderId="51" xfId="0" applyFont="1" applyBorder="1"/>
    <xf numFmtId="0" fontId="10" fillId="3" borderId="19" xfId="0" applyFont="1" applyFill="1" applyBorder="1" applyAlignment="1">
      <alignment horizontal="center" wrapText="1"/>
    </xf>
    <xf numFmtId="0" fontId="9" fillId="5" borderId="22" xfId="0" applyFont="1" applyFill="1" applyBorder="1" applyAlignment="1">
      <alignment horizontal="left" wrapText="1"/>
    </xf>
    <xf numFmtId="0" fontId="1" fillId="0" borderId="35" xfId="0" applyFont="1" applyBorder="1" applyAlignment="1">
      <alignment horizontal="left" wrapText="1"/>
    </xf>
    <xf numFmtId="0" fontId="3" fillId="0" borderId="37" xfId="0" applyFont="1" applyBorder="1"/>
    <xf numFmtId="0" fontId="10" fillId="0" borderId="41" xfId="0" applyFont="1" applyBorder="1" applyAlignment="1">
      <alignment horizontal="left" wrapText="1"/>
    </xf>
    <xf numFmtId="0" fontId="3" fillId="0" borderId="42" xfId="0" applyFont="1" applyBorder="1"/>
    <xf numFmtId="0" fontId="10" fillId="3" borderId="16" xfId="0" applyFont="1" applyFill="1" applyBorder="1" applyAlignment="1">
      <alignment horizontal="center" wrapText="1"/>
    </xf>
    <xf numFmtId="0" fontId="3" fillId="0" borderId="18" xfId="0" applyFont="1" applyBorder="1"/>
    <xf numFmtId="0" fontId="1" fillId="0" borderId="22" xfId="0" applyFont="1" applyBorder="1" applyAlignment="1">
      <alignment horizontal="left" wrapText="1"/>
    </xf>
  </cellXfs>
  <cellStyles count="1">
    <cellStyle name="Звичайний" xfId="0" builtinId="0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topLeftCell="A4" workbookViewId="0">
      <selection activeCell="J21" sqref="J21"/>
    </sheetView>
  </sheetViews>
  <sheetFormatPr defaultColWidth="14.42578125" defaultRowHeight="15" customHeight="1" x14ac:dyDescent="0.25"/>
  <cols>
    <col min="1" max="1" width="4.42578125" customWidth="1"/>
    <col min="2" max="2" width="47.42578125" customWidth="1"/>
    <col min="3" max="3" width="5.140625" customWidth="1"/>
    <col min="4" max="4" width="6.42578125" customWidth="1"/>
    <col min="5" max="5" width="15.85546875" customWidth="1"/>
    <col min="6" max="6" width="18.7109375" customWidth="1"/>
    <col min="7" max="24" width="7.5703125" customWidth="1"/>
  </cols>
  <sheetData>
    <row r="1" spans="1:24" ht="46.5" customHeight="1" x14ac:dyDescent="0.25">
      <c r="A1" s="1"/>
      <c r="B1" s="2"/>
      <c r="C1" s="116" t="s">
        <v>0</v>
      </c>
      <c r="D1" s="102"/>
      <c r="E1" s="102"/>
      <c r="F1" s="102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10.25" customHeight="1" x14ac:dyDescent="0.25">
      <c r="A2" s="117" t="s">
        <v>1</v>
      </c>
      <c r="B2" s="102"/>
      <c r="C2" s="118" t="s">
        <v>2</v>
      </c>
      <c r="D2" s="102"/>
      <c r="E2" s="102"/>
      <c r="F2" s="10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75" customHeight="1" x14ac:dyDescent="0.25">
      <c r="A3" s="114" t="s">
        <v>3</v>
      </c>
      <c r="B3" s="102"/>
      <c r="C3" s="102"/>
      <c r="D3" s="102"/>
      <c r="E3" s="102"/>
      <c r="F3" s="102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75" customHeight="1" x14ac:dyDescent="0.25">
      <c r="A4" s="119"/>
      <c r="B4" s="98"/>
      <c r="C4" s="98"/>
      <c r="D4" s="98"/>
      <c r="E4" s="98"/>
      <c r="F4" s="98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 customHeight="1" x14ac:dyDescent="0.25">
      <c r="A5" s="113" t="s">
        <v>4</v>
      </c>
      <c r="B5" s="100"/>
      <c r="C5" s="100"/>
      <c r="D5" s="100"/>
      <c r="E5" s="100"/>
      <c r="F5" s="100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75" customHeight="1" x14ac:dyDescent="0.25">
      <c r="A6" s="114" t="s">
        <v>5</v>
      </c>
      <c r="B6" s="102"/>
      <c r="C6" s="102"/>
      <c r="D6" s="102"/>
      <c r="E6" s="102"/>
      <c r="F6" s="10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75" customHeight="1" x14ac:dyDescent="0.25">
      <c r="A7" s="1"/>
      <c r="B7" s="2"/>
      <c r="C7" s="2"/>
      <c r="D7" s="2"/>
      <c r="E7" s="2"/>
      <c r="F7" s="2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25.5" x14ac:dyDescent="0.25">
      <c r="A8" s="5" t="s">
        <v>6</v>
      </c>
      <c r="B8" s="115" t="s">
        <v>7</v>
      </c>
      <c r="C8" s="109"/>
      <c r="D8" s="109"/>
      <c r="E8" s="110"/>
      <c r="F8" s="6" t="s">
        <v>8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4" ht="15.75" customHeight="1" x14ac:dyDescent="0.25">
      <c r="A9" s="7">
        <v>1</v>
      </c>
      <c r="B9" s="112" t="s">
        <v>9</v>
      </c>
      <c r="C9" s="109"/>
      <c r="D9" s="109"/>
      <c r="E9" s="110"/>
      <c r="F9" s="8">
        <f>'Розрахунки Brave1'!F40</f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4" ht="15.75" customHeight="1" x14ac:dyDescent="0.25">
      <c r="A10" s="9" t="s">
        <v>10</v>
      </c>
      <c r="B10" s="111" t="s">
        <v>11</v>
      </c>
      <c r="C10" s="109"/>
      <c r="D10" s="109"/>
      <c r="E10" s="110"/>
      <c r="F10" s="11">
        <f>'Розрахунки Brave1'!F23</f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4" ht="15.75" customHeight="1" x14ac:dyDescent="0.25">
      <c r="A11" s="10" t="s">
        <v>12</v>
      </c>
      <c r="B11" s="111" t="s">
        <v>13</v>
      </c>
      <c r="C11" s="109"/>
      <c r="D11" s="109"/>
      <c r="E11" s="110"/>
      <c r="F11" s="11">
        <f>'Розрахунки Brave1'!F24</f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4" ht="15.75" x14ac:dyDescent="0.25">
      <c r="A12" s="10" t="s">
        <v>14</v>
      </c>
      <c r="B12" s="111" t="s">
        <v>15</v>
      </c>
      <c r="C12" s="109"/>
      <c r="D12" s="109"/>
      <c r="E12" s="110"/>
      <c r="F12" s="11">
        <f>'Розрахунки Brave1'!F31</f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4" ht="15.75" customHeight="1" x14ac:dyDescent="0.25">
      <c r="A13" s="10" t="s">
        <v>16</v>
      </c>
      <c r="B13" s="111" t="s">
        <v>17</v>
      </c>
      <c r="C13" s="109"/>
      <c r="D13" s="109"/>
      <c r="E13" s="110"/>
      <c r="F13" s="11">
        <f>'Розрахунки Brave1'!F37</f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4" ht="15.75" customHeight="1" x14ac:dyDescent="0.25">
      <c r="A14" s="10" t="s">
        <v>18</v>
      </c>
      <c r="B14" s="111" t="s">
        <v>19</v>
      </c>
      <c r="C14" s="109"/>
      <c r="D14" s="109"/>
      <c r="E14" s="110"/>
      <c r="F14" s="11">
        <f>'Розрахунки Brave1'!F38</f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4" ht="15.75" x14ac:dyDescent="0.25">
      <c r="A15" s="7">
        <v>2</v>
      </c>
      <c r="B15" s="112" t="s">
        <v>20</v>
      </c>
      <c r="C15" s="109"/>
      <c r="D15" s="109"/>
      <c r="E15" s="110"/>
      <c r="F15" s="8">
        <f>'Розрахунки Brave1'!F46</f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4" ht="15.75" customHeight="1" x14ac:dyDescent="0.25">
      <c r="A16" s="12">
        <v>3</v>
      </c>
      <c r="B16" s="106" t="s">
        <v>21</v>
      </c>
      <c r="C16" s="100"/>
      <c r="D16" s="100"/>
      <c r="E16" s="107"/>
      <c r="F16" s="8">
        <f>'Розрахунки Brave1'!F52</f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4" ht="15.75" customHeight="1" x14ac:dyDescent="0.25">
      <c r="A17" s="108" t="s">
        <v>22</v>
      </c>
      <c r="B17" s="109"/>
      <c r="C17" s="109"/>
      <c r="D17" s="109"/>
      <c r="E17" s="110"/>
      <c r="F17" s="8">
        <f>F16+F15+F9</f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4" ht="15.75" x14ac:dyDescent="0.25">
      <c r="A18" s="13"/>
      <c r="B18" s="4"/>
      <c r="C18" s="4"/>
      <c r="D18" s="4"/>
      <c r="E18" s="4"/>
      <c r="F18" s="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ht="27.75" customHeight="1" x14ac:dyDescent="0.25">
      <c r="A19" s="120" t="s">
        <v>23</v>
      </c>
      <c r="B19" s="102"/>
      <c r="C19" s="97"/>
      <c r="D19" s="98"/>
      <c r="E19" s="104"/>
      <c r="F19" s="98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x14ac:dyDescent="0.25">
      <c r="A20" s="15"/>
      <c r="B20" s="14"/>
      <c r="C20" s="101" t="s">
        <v>24</v>
      </c>
      <c r="D20" s="102"/>
      <c r="E20" s="99" t="s">
        <v>25</v>
      </c>
      <c r="F20" s="100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 ht="15.75" customHeight="1" x14ac:dyDescent="0.25">
      <c r="A21" s="120" t="s">
        <v>26</v>
      </c>
      <c r="B21" s="102"/>
      <c r="C21" s="97"/>
      <c r="D21" s="98"/>
      <c r="E21" s="16"/>
      <c r="F21" s="16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 ht="15.75" customHeight="1" x14ac:dyDescent="0.25">
      <c r="A22" s="15"/>
      <c r="B22" s="14"/>
      <c r="C22" s="101" t="s">
        <v>24</v>
      </c>
      <c r="D22" s="102"/>
      <c r="E22" s="99" t="s">
        <v>25</v>
      </c>
      <c r="F22" s="100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15.75" customHeight="1" x14ac:dyDescent="0.25">
      <c r="A23" s="15"/>
      <c r="B23" s="14" t="s">
        <v>27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5.75" customHeight="1" x14ac:dyDescent="0.25">
      <c r="A24" s="15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30" customHeight="1" x14ac:dyDescent="0.25">
      <c r="A25" s="120" t="s">
        <v>28</v>
      </c>
      <c r="B25" s="102"/>
      <c r="C25" s="97"/>
      <c r="D25" s="98"/>
      <c r="E25" s="104"/>
      <c r="F25" s="98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2.75" customHeight="1" x14ac:dyDescent="0.25">
      <c r="A26" s="15"/>
      <c r="B26" s="14"/>
      <c r="C26" s="101" t="s">
        <v>24</v>
      </c>
      <c r="D26" s="102"/>
      <c r="E26" s="99" t="s">
        <v>25</v>
      </c>
      <c r="F26" s="100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ht="25.5" customHeight="1" x14ac:dyDescent="0.25">
      <c r="A27" s="120" t="s">
        <v>101</v>
      </c>
      <c r="B27" s="102"/>
      <c r="C27" s="97"/>
      <c r="D27" s="98"/>
      <c r="E27" s="105"/>
      <c r="F27" s="102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ht="15.75" customHeight="1" x14ac:dyDescent="0.25">
      <c r="A28" s="15"/>
      <c r="B28" s="14"/>
      <c r="C28" s="101" t="s">
        <v>24</v>
      </c>
      <c r="D28" s="102"/>
      <c r="E28" s="99" t="s">
        <v>25</v>
      </c>
      <c r="F28" s="100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ht="30" customHeight="1" x14ac:dyDescent="0.25">
      <c r="A29" s="120" t="s">
        <v>29</v>
      </c>
      <c r="B29" s="102"/>
      <c r="C29" s="97"/>
      <c r="D29" s="98"/>
      <c r="E29" s="104"/>
      <c r="F29" s="98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ht="15.75" customHeight="1" x14ac:dyDescent="0.25">
      <c r="A30" s="15"/>
      <c r="B30" s="14"/>
      <c r="C30" s="101" t="s">
        <v>24</v>
      </c>
      <c r="D30" s="102"/>
      <c r="E30" s="99" t="s">
        <v>25</v>
      </c>
      <c r="F30" s="100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ht="26.25" customHeight="1" x14ac:dyDescent="0.25">
      <c r="A31" s="120" t="s">
        <v>102</v>
      </c>
      <c r="B31" s="102"/>
      <c r="C31" s="97"/>
      <c r="D31" s="98"/>
      <c r="E31" s="105"/>
      <c r="F31" s="102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15.75" customHeight="1" x14ac:dyDescent="0.25">
      <c r="A32" s="15"/>
      <c r="B32" s="14"/>
      <c r="C32" s="101" t="s">
        <v>24</v>
      </c>
      <c r="D32" s="102"/>
      <c r="E32" s="99" t="s">
        <v>25</v>
      </c>
      <c r="F32" s="100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24" customHeight="1" x14ac:dyDescent="0.25">
      <c r="A33" s="120" t="s">
        <v>30</v>
      </c>
      <c r="B33" s="102"/>
      <c r="C33" s="97"/>
      <c r="D33" s="98"/>
      <c r="E33" s="104"/>
      <c r="F33" s="98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ht="15.75" customHeight="1" x14ac:dyDescent="0.25">
      <c r="A34" s="15"/>
      <c r="B34" s="14"/>
      <c r="C34" s="99" t="s">
        <v>24</v>
      </c>
      <c r="D34" s="100"/>
      <c r="E34" s="99" t="s">
        <v>25</v>
      </c>
      <c r="F34" s="100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ht="50.25" customHeight="1" x14ac:dyDescent="0.25">
      <c r="A35" s="120" t="s">
        <v>31</v>
      </c>
      <c r="B35" s="102"/>
      <c r="C35" s="97"/>
      <c r="D35" s="98"/>
      <c r="E35" s="103"/>
      <c r="F35" s="98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ht="14.25" customHeight="1" x14ac:dyDescent="0.25">
      <c r="A36" s="15"/>
      <c r="B36" s="14"/>
      <c r="C36" s="99" t="s">
        <v>24</v>
      </c>
      <c r="D36" s="100"/>
      <c r="E36" s="99" t="s">
        <v>25</v>
      </c>
      <c r="F36" s="100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51" customHeight="1" x14ac:dyDescent="0.25">
      <c r="A37" s="120" t="s">
        <v>32</v>
      </c>
      <c r="B37" s="102"/>
      <c r="C37" s="97"/>
      <c r="D37" s="98"/>
      <c r="E37" s="104"/>
      <c r="F37" s="98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13"/>
      <c r="B38" s="4"/>
      <c r="C38" s="99" t="s">
        <v>24</v>
      </c>
      <c r="D38" s="100"/>
      <c r="E38" s="99" t="s">
        <v>25</v>
      </c>
      <c r="F38" s="100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1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1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13"/>
      <c r="B41" s="4"/>
      <c r="C41" s="4"/>
      <c r="D41" s="4"/>
      <c r="E41" s="4"/>
      <c r="F41" s="4" t="s">
        <v>33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1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A43" s="1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25">
      <c r="A44" s="1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25">
      <c r="A45" s="1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25">
      <c r="A46" s="1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25">
      <c r="A47" s="1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25">
      <c r="A48" s="1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25">
      <c r="A49" s="1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25">
      <c r="A50" s="1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25">
      <c r="A51" s="1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25">
      <c r="A52" s="1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25">
      <c r="A53" s="1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25">
      <c r="A54" s="1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25">
      <c r="A55" s="13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25">
      <c r="A56" s="13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25">
      <c r="A57" s="1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25">
      <c r="A58" s="1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25">
      <c r="A59" s="1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25">
      <c r="A60" s="1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25">
      <c r="A61" s="1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25">
      <c r="A62" s="1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25">
      <c r="A63" s="1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25">
      <c r="A64" s="1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25">
      <c r="A65" s="1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25">
      <c r="A66" s="1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25">
      <c r="A67" s="1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25">
      <c r="A68" s="1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25">
      <c r="A69" s="1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25">
      <c r="A70" s="1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25">
      <c r="A71" s="1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25">
      <c r="A72" s="1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25">
      <c r="A73" s="1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25">
      <c r="A74" s="1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25">
      <c r="A75" s="1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25">
      <c r="A76" s="1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25">
      <c r="A77" s="1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25">
      <c r="A78" s="1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25">
      <c r="A79" s="1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25">
      <c r="A80" s="1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25">
      <c r="A81" s="1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25">
      <c r="A82" s="1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25">
      <c r="A83" s="1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25">
      <c r="A84" s="1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25">
      <c r="A85" s="1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25">
      <c r="A86" s="1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25">
      <c r="A87" s="1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25">
      <c r="A88" s="1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25">
      <c r="A89" s="1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25">
      <c r="A90" s="1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25">
      <c r="A91" s="1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25">
      <c r="A92" s="1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25">
      <c r="A93" s="1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25">
      <c r="A94" s="1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25">
      <c r="A95" s="1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25">
      <c r="A96" s="1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25">
      <c r="A97" s="1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25">
      <c r="A98" s="1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25">
      <c r="A99" s="1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25">
      <c r="A100" s="1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25">
      <c r="A101" s="1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25">
      <c r="A102" s="1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25">
      <c r="A103" s="13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25">
      <c r="A104" s="13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25">
      <c r="A105" s="13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25">
      <c r="A106" s="13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25">
      <c r="A107" s="13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25">
      <c r="A108" s="13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25">
      <c r="A109" s="13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25">
      <c r="A110" s="1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25">
      <c r="A111" s="13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25">
      <c r="A112" s="13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25">
      <c r="A113" s="1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25">
      <c r="A114" s="1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25">
      <c r="A115" s="1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25">
      <c r="A116" s="1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25">
      <c r="A117" s="1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25">
      <c r="A118" s="1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25">
      <c r="A119" s="1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25">
      <c r="A120" s="1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25">
      <c r="A121" s="1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25">
      <c r="A122" s="1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25">
      <c r="A123" s="1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25">
      <c r="A124" s="1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25">
      <c r="A125" s="1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25">
      <c r="A126" s="1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25">
      <c r="A127" s="1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25">
      <c r="A128" s="1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25">
      <c r="A129" s="1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25">
      <c r="A130" s="1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25">
      <c r="A131" s="1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25">
      <c r="A132" s="1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25">
      <c r="A133" s="1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25">
      <c r="A134" s="1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25">
      <c r="A135" s="1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25">
      <c r="A136" s="1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25">
      <c r="A137" s="1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25">
      <c r="A138" s="1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25">
      <c r="A139" s="1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25">
      <c r="A140" s="1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25">
      <c r="A141" s="1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25">
      <c r="A142" s="1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25">
      <c r="A143" s="1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25">
      <c r="A144" s="1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25">
      <c r="A145" s="1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25">
      <c r="A146" s="1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25">
      <c r="A147" s="1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25">
      <c r="A148" s="1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25">
      <c r="A149" s="1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25">
      <c r="A150" s="1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25">
      <c r="A151" s="1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25">
      <c r="A152" s="1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25">
      <c r="A153" s="1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25">
      <c r="A154" s="1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25">
      <c r="A155" s="1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25">
      <c r="A156" s="1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25">
      <c r="A157" s="1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25">
      <c r="A158" s="1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25">
      <c r="A159" s="1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25">
      <c r="A160" s="1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25">
      <c r="A161" s="1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25">
      <c r="A162" s="1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25">
      <c r="A163" s="1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25">
      <c r="A164" s="1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25">
      <c r="A165" s="1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25">
      <c r="A166" s="1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25">
      <c r="A167" s="1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25">
      <c r="A168" s="1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25">
      <c r="A169" s="1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25">
      <c r="A170" s="1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25">
      <c r="A171" s="1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25">
      <c r="A172" s="1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25">
      <c r="A173" s="1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25">
      <c r="A174" s="1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25">
      <c r="A175" s="1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25">
      <c r="A176" s="1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25">
      <c r="A177" s="1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25">
      <c r="A178" s="1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25">
      <c r="A179" s="1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25">
      <c r="A180" s="1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25">
      <c r="A181" s="1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25">
      <c r="A182" s="1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25">
      <c r="A183" s="1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25">
      <c r="A184" s="1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25">
      <c r="A185" s="1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25">
      <c r="A186" s="1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25">
      <c r="A187" s="1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25">
      <c r="A188" s="1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25">
      <c r="A189" s="1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25">
      <c r="A190" s="1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25">
      <c r="A191" s="1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25">
      <c r="A192" s="1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25">
      <c r="A193" s="1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25">
      <c r="A194" s="1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25">
      <c r="A195" s="1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25">
      <c r="A196" s="1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25">
      <c r="A197" s="1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25">
      <c r="A198" s="1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25">
      <c r="A199" s="1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25">
      <c r="A200" s="1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25">
      <c r="A201" s="1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25">
      <c r="A202" s="1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25">
      <c r="A203" s="1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25">
      <c r="A204" s="1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25">
      <c r="A205" s="1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25">
      <c r="A206" s="1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25">
      <c r="A207" s="1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25">
      <c r="A208" s="1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25">
      <c r="A209" s="1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25">
      <c r="A210" s="1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25">
      <c r="A211" s="1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25">
      <c r="A212" s="1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25">
      <c r="A213" s="1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25">
      <c r="A214" s="1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25">
      <c r="A215" s="1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25">
      <c r="A216" s="1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25">
      <c r="A217" s="1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25">
      <c r="A218" s="1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25">
      <c r="A219" s="1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25">
      <c r="A220" s="1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25">
      <c r="A221" s="1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25">
      <c r="A222" s="1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25">
      <c r="A223" s="1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25">
      <c r="A224" s="1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25">
      <c r="A225" s="1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25">
      <c r="A226" s="1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25">
      <c r="A227" s="1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25">
      <c r="A228" s="1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25">
      <c r="A229" s="1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25">
      <c r="A230" s="1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25">
      <c r="A231" s="1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25">
      <c r="A232" s="1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25">
      <c r="A233" s="1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25">
      <c r="A234" s="1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25">
      <c r="A235" s="1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25">
      <c r="A236" s="1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25">
      <c r="A237" s="1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25">
      <c r="A238" s="1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25">
      <c r="A239" s="1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25">
      <c r="A240" s="1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25">
      <c r="A241" s="1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25"/>
    <row r="243" spans="1:24" ht="15.75" customHeight="1" x14ac:dyDescent="0.25"/>
    <row r="244" spans="1:24" ht="15.75" customHeight="1" x14ac:dyDescent="0.25"/>
    <row r="245" spans="1:24" ht="15.75" customHeight="1" x14ac:dyDescent="0.25"/>
    <row r="246" spans="1:24" ht="15.75" customHeight="1" x14ac:dyDescent="0.25"/>
    <row r="247" spans="1:24" ht="15.75" customHeight="1" x14ac:dyDescent="0.25"/>
    <row r="248" spans="1:24" ht="15.75" customHeight="1" x14ac:dyDescent="0.25"/>
    <row r="249" spans="1:24" ht="15.75" customHeight="1" x14ac:dyDescent="0.25"/>
    <row r="250" spans="1:24" ht="15.75" customHeight="1" x14ac:dyDescent="0.25"/>
    <row r="251" spans="1:24" ht="15.75" customHeight="1" x14ac:dyDescent="0.25"/>
    <row r="252" spans="1:24" ht="15.75" customHeight="1" x14ac:dyDescent="0.25"/>
    <row r="253" spans="1:24" ht="15.75" customHeight="1" x14ac:dyDescent="0.25"/>
    <row r="254" spans="1:24" ht="15.75" customHeight="1" x14ac:dyDescent="0.25"/>
    <row r="255" spans="1:24" ht="15.75" customHeight="1" x14ac:dyDescent="0.25"/>
    <row r="256" spans="1:24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1">
    <mergeCell ref="A35:B35"/>
    <mergeCell ref="A37:B37"/>
    <mergeCell ref="A19:B19"/>
    <mergeCell ref="A21:B21"/>
    <mergeCell ref="A25:B25"/>
    <mergeCell ref="A27:B27"/>
    <mergeCell ref="A29:B29"/>
    <mergeCell ref="A31:B31"/>
    <mergeCell ref="A33:B33"/>
    <mergeCell ref="C1:F1"/>
    <mergeCell ref="A2:B2"/>
    <mergeCell ref="C2:F2"/>
    <mergeCell ref="A3:F3"/>
    <mergeCell ref="A4:F4"/>
    <mergeCell ref="A5:F5"/>
    <mergeCell ref="A6:F6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A17:E17"/>
    <mergeCell ref="C19:D19"/>
    <mergeCell ref="E19:F19"/>
    <mergeCell ref="C20:D20"/>
    <mergeCell ref="E20:F20"/>
    <mergeCell ref="C21:D21"/>
    <mergeCell ref="C22:D22"/>
    <mergeCell ref="E22:F22"/>
    <mergeCell ref="C25:D25"/>
    <mergeCell ref="E25:F25"/>
    <mergeCell ref="C26:D26"/>
    <mergeCell ref="E26:F26"/>
    <mergeCell ref="E31:F31"/>
    <mergeCell ref="E32:F32"/>
    <mergeCell ref="E33:F33"/>
    <mergeCell ref="C27:D27"/>
    <mergeCell ref="E27:F27"/>
    <mergeCell ref="C28:D28"/>
    <mergeCell ref="E28:F28"/>
    <mergeCell ref="C29:D29"/>
    <mergeCell ref="E29:F29"/>
    <mergeCell ref="E30:F30"/>
    <mergeCell ref="E34:F34"/>
    <mergeCell ref="E35:F35"/>
    <mergeCell ref="E36:F36"/>
    <mergeCell ref="E37:F37"/>
    <mergeCell ref="E38:F38"/>
    <mergeCell ref="C37:D37"/>
    <mergeCell ref="C38:D38"/>
    <mergeCell ref="C30:D30"/>
    <mergeCell ref="C31:D31"/>
    <mergeCell ref="C32:D32"/>
    <mergeCell ref="C33:D33"/>
    <mergeCell ref="C34:D34"/>
    <mergeCell ref="C35:D35"/>
    <mergeCell ref="C36:D36"/>
  </mergeCells>
  <conditionalFormatting sqref="F11">
    <cfRule type="cellIs" dxfId="7" priority="1" operator="greaterThan">
      <formula>$F$10*0.22</formula>
    </cfRule>
  </conditionalFormatting>
  <conditionalFormatting sqref="F15">
    <cfRule type="cellIs" dxfId="6" priority="2" operator="greaterThan">
      <formula>$F$9*0.15</formula>
    </cfRule>
  </conditionalFormatting>
  <conditionalFormatting sqref="F17">
    <cfRule type="cellIs" dxfId="5" priority="3" operator="greaterThan">
      <formula>5000000</formula>
    </cfRule>
  </conditionalFormatting>
  <pageMargins left="0.51181102362204722" right="0.51181102362204722" top="0.51181102362204722" bottom="0.51181102362204722" header="0" footer="0"/>
  <pageSetup paperSize="9" orientation="portrait"/>
  <rowBreaks count="1" manualBreakCount="1">
    <brk id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topLeftCell="A45" workbookViewId="0">
      <selection activeCell="L60" sqref="L60"/>
    </sheetView>
  </sheetViews>
  <sheetFormatPr defaultColWidth="14.42578125" defaultRowHeight="15" customHeight="1" x14ac:dyDescent="0.25"/>
  <cols>
    <col min="1" max="1" width="6.7109375" customWidth="1"/>
    <col min="2" max="2" width="31.28515625" customWidth="1"/>
    <col min="3" max="3" width="9.5703125" customWidth="1"/>
    <col min="4" max="4" width="7.85546875" customWidth="1"/>
    <col min="5" max="5" width="10.42578125" customWidth="1"/>
    <col min="6" max="6" width="13.5703125" customWidth="1"/>
    <col min="7" max="7" width="20.5703125" customWidth="1"/>
    <col min="8" max="8" width="7.5703125" customWidth="1"/>
    <col min="9" max="9" width="11" customWidth="1"/>
    <col min="10" max="26" width="7.5703125" customWidth="1"/>
  </cols>
  <sheetData>
    <row r="1" spans="1:26" x14ac:dyDescent="0.25">
      <c r="A1" s="2"/>
      <c r="B1" s="2"/>
      <c r="C1" s="2"/>
      <c r="D1" s="2"/>
      <c r="E1" s="3"/>
      <c r="F1" s="3"/>
      <c r="G1" s="3" t="s">
        <v>34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2.75" customHeight="1" x14ac:dyDescent="0.25">
      <c r="A2" s="2"/>
      <c r="B2" s="2"/>
      <c r="C2" s="2"/>
      <c r="D2" s="2"/>
      <c r="E2" s="116" t="s">
        <v>35</v>
      </c>
      <c r="F2" s="102"/>
      <c r="G2" s="10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14" t="s">
        <v>36</v>
      </c>
      <c r="B3" s="102"/>
      <c r="C3" s="102"/>
      <c r="D3" s="102"/>
      <c r="E3" s="102"/>
      <c r="F3" s="102"/>
      <c r="G3" s="10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5">
      <c r="A4" s="114" t="s">
        <v>37</v>
      </c>
      <c r="B4" s="102"/>
      <c r="C4" s="102"/>
      <c r="D4" s="102"/>
      <c r="E4" s="102"/>
      <c r="F4" s="102"/>
      <c r="G4" s="10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19"/>
      <c r="B5" s="98"/>
      <c r="C5" s="98"/>
      <c r="D5" s="98"/>
      <c r="E5" s="98"/>
      <c r="F5" s="98"/>
      <c r="G5" s="9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113" t="s">
        <v>4</v>
      </c>
      <c r="B6" s="100"/>
      <c r="C6" s="100"/>
      <c r="D6" s="100"/>
      <c r="E6" s="100"/>
      <c r="F6" s="100"/>
      <c r="G6" s="10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114" t="s">
        <v>5</v>
      </c>
      <c r="B7" s="102"/>
      <c r="C7" s="102"/>
      <c r="D7" s="102"/>
      <c r="E7" s="102"/>
      <c r="F7" s="102"/>
      <c r="G7" s="10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6" x14ac:dyDescent="0.25">
      <c r="A9" s="18" t="s">
        <v>6</v>
      </c>
      <c r="B9" s="19" t="s">
        <v>7</v>
      </c>
      <c r="C9" s="19" t="s">
        <v>38</v>
      </c>
      <c r="D9" s="19" t="s">
        <v>39</v>
      </c>
      <c r="E9" s="19" t="s">
        <v>40</v>
      </c>
      <c r="F9" s="19" t="s">
        <v>41</v>
      </c>
      <c r="G9" s="20" t="s">
        <v>42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1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3">
        <v>7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4" t="s">
        <v>43</v>
      </c>
      <c r="B11" s="154" t="s">
        <v>44</v>
      </c>
      <c r="C11" s="141"/>
      <c r="D11" s="141"/>
      <c r="E11" s="141"/>
      <c r="F11" s="141"/>
      <c r="G11" s="15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x14ac:dyDescent="0.25">
      <c r="A12" s="26" t="s">
        <v>10</v>
      </c>
      <c r="B12" s="137" t="s">
        <v>11</v>
      </c>
      <c r="C12" s="138"/>
      <c r="D12" s="138"/>
      <c r="E12" s="138"/>
      <c r="F12" s="138"/>
      <c r="G12" s="139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" customHeight="1" x14ac:dyDescent="0.25">
      <c r="A13" s="156" t="s">
        <v>45</v>
      </c>
      <c r="B13" s="109"/>
      <c r="C13" s="109"/>
      <c r="D13" s="109"/>
      <c r="E13" s="109"/>
      <c r="F13" s="109"/>
      <c r="G13" s="144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39" x14ac:dyDescent="0.25">
      <c r="A14" s="27" t="s">
        <v>46</v>
      </c>
      <c r="B14" s="28" t="s">
        <v>47</v>
      </c>
      <c r="C14" s="29" t="s">
        <v>48</v>
      </c>
      <c r="D14" s="30"/>
      <c r="E14" s="31"/>
      <c r="F14" s="32">
        <f t="shared" ref="F14:F17" si="0">ROUND(D14*E14,2)</f>
        <v>0</v>
      </c>
      <c r="G14" s="33" t="s">
        <v>49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7" t="s">
        <v>50</v>
      </c>
      <c r="B15" s="28" t="s">
        <v>51</v>
      </c>
      <c r="C15" s="29" t="s">
        <v>48</v>
      </c>
      <c r="D15" s="30"/>
      <c r="E15" s="31"/>
      <c r="F15" s="32">
        <f t="shared" si="0"/>
        <v>0</v>
      </c>
      <c r="G15" s="34" t="s">
        <v>51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7" t="s">
        <v>52</v>
      </c>
      <c r="B16" s="28" t="s">
        <v>51</v>
      </c>
      <c r="C16" s="29" t="s">
        <v>48</v>
      </c>
      <c r="D16" s="30"/>
      <c r="E16" s="31"/>
      <c r="F16" s="32">
        <f t="shared" si="0"/>
        <v>0</v>
      </c>
      <c r="G16" s="34" t="s">
        <v>51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7" t="s">
        <v>51</v>
      </c>
      <c r="B17" s="35" t="s">
        <v>51</v>
      </c>
      <c r="C17" s="29" t="s">
        <v>48</v>
      </c>
      <c r="D17" s="30"/>
      <c r="E17" s="31"/>
      <c r="F17" s="32">
        <f t="shared" si="0"/>
        <v>0</v>
      </c>
      <c r="G17" s="34" t="s">
        <v>51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156" t="s">
        <v>53</v>
      </c>
      <c r="B18" s="109"/>
      <c r="C18" s="109"/>
      <c r="D18" s="109"/>
      <c r="E18" s="109"/>
      <c r="F18" s="109"/>
      <c r="G18" s="14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36" t="s">
        <v>54</v>
      </c>
      <c r="B19" s="37" t="s">
        <v>51</v>
      </c>
      <c r="C19" s="29" t="s">
        <v>48</v>
      </c>
      <c r="D19" s="30"/>
      <c r="E19" s="31"/>
      <c r="F19" s="32">
        <f t="shared" ref="F19:F21" si="1">ROUND(D19*E19,2)</f>
        <v>0</v>
      </c>
      <c r="G19" s="34" t="s">
        <v>51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36" t="s">
        <v>55</v>
      </c>
      <c r="B20" s="38" t="s">
        <v>51</v>
      </c>
      <c r="C20" s="29" t="s">
        <v>48</v>
      </c>
      <c r="D20" s="30"/>
      <c r="E20" s="31"/>
      <c r="F20" s="32">
        <f t="shared" si="1"/>
        <v>0</v>
      </c>
      <c r="G20" s="39" t="s">
        <v>51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36" t="s">
        <v>51</v>
      </c>
      <c r="B21" s="38" t="s">
        <v>51</v>
      </c>
      <c r="C21" s="29" t="s">
        <v>48</v>
      </c>
      <c r="D21" s="30"/>
      <c r="E21" s="31"/>
      <c r="F21" s="32">
        <f t="shared" si="1"/>
        <v>0</v>
      </c>
      <c r="G21" s="39" t="s">
        <v>51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.75" customHeight="1" x14ac:dyDescent="0.25">
      <c r="A22" s="149" t="s">
        <v>56</v>
      </c>
      <c r="B22" s="109"/>
      <c r="C22" s="109"/>
      <c r="D22" s="109"/>
      <c r="E22" s="109"/>
      <c r="F22" s="109"/>
      <c r="G22" s="144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 x14ac:dyDescent="0.25">
      <c r="A23" s="140" t="s">
        <v>57</v>
      </c>
      <c r="B23" s="141"/>
      <c r="C23" s="141"/>
      <c r="D23" s="141"/>
      <c r="E23" s="142"/>
      <c r="F23" s="40">
        <f>SUM(F14:F21)</f>
        <v>0</v>
      </c>
      <c r="G23" s="41"/>
      <c r="H23" s="2"/>
      <c r="I23" s="4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 x14ac:dyDescent="0.25">
      <c r="A24" s="43" t="s">
        <v>12</v>
      </c>
      <c r="B24" s="44" t="s">
        <v>13</v>
      </c>
      <c r="C24" s="45" t="s">
        <v>58</v>
      </c>
      <c r="D24" s="46" t="s">
        <v>59</v>
      </c>
      <c r="E24" s="46" t="s">
        <v>59</v>
      </c>
      <c r="F24" s="47">
        <f>F23*0.22</f>
        <v>0</v>
      </c>
      <c r="G24" s="48"/>
      <c r="H24" s="25"/>
      <c r="I24" s="49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33" customHeight="1" x14ac:dyDescent="0.25">
      <c r="A25" s="150" t="s">
        <v>60</v>
      </c>
      <c r="B25" s="135"/>
      <c r="C25" s="135"/>
      <c r="D25" s="135"/>
      <c r="E25" s="151"/>
      <c r="F25" s="50">
        <f>F23+F24</f>
        <v>0</v>
      </c>
      <c r="G25" s="51"/>
      <c r="H25" s="25"/>
      <c r="I25" s="49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 x14ac:dyDescent="0.25">
      <c r="A26" s="52" t="s">
        <v>14</v>
      </c>
      <c r="B26" s="152" t="s">
        <v>15</v>
      </c>
      <c r="C26" s="98"/>
      <c r="D26" s="98"/>
      <c r="E26" s="98"/>
      <c r="F26" s="98"/>
      <c r="G26" s="153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50.25" customHeight="1" x14ac:dyDescent="0.25">
      <c r="A27" s="27" t="s">
        <v>61</v>
      </c>
      <c r="B27" s="28" t="s">
        <v>62</v>
      </c>
      <c r="C27" s="53" t="s">
        <v>59</v>
      </c>
      <c r="D27" s="54" t="s">
        <v>59</v>
      </c>
      <c r="E27" s="54" t="s">
        <v>59</v>
      </c>
      <c r="F27" s="31"/>
      <c r="G27" s="33" t="s">
        <v>63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7" t="s">
        <v>64</v>
      </c>
      <c r="B28" s="38" t="s">
        <v>51</v>
      </c>
      <c r="C28" s="53" t="s">
        <v>59</v>
      </c>
      <c r="D28" s="54" t="s">
        <v>59</v>
      </c>
      <c r="E28" s="54" t="s">
        <v>59</v>
      </c>
      <c r="F28" s="31"/>
      <c r="G28" s="55" t="s">
        <v>51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7" t="s">
        <v>65</v>
      </c>
      <c r="B29" s="56" t="s">
        <v>51</v>
      </c>
      <c r="C29" s="53" t="s">
        <v>59</v>
      </c>
      <c r="D29" s="54" t="s">
        <v>59</v>
      </c>
      <c r="E29" s="54" t="s">
        <v>59</v>
      </c>
      <c r="F29" s="57"/>
      <c r="G29" s="55" t="s">
        <v>51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58" t="s">
        <v>51</v>
      </c>
      <c r="B30" s="38" t="s">
        <v>51</v>
      </c>
      <c r="C30" s="53" t="s">
        <v>59</v>
      </c>
      <c r="D30" s="54" t="s">
        <v>59</v>
      </c>
      <c r="E30" s="54" t="s">
        <v>59</v>
      </c>
      <c r="F30" s="31"/>
      <c r="G30" s="59" t="s">
        <v>51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9.25" customHeight="1" x14ac:dyDescent="0.25">
      <c r="A31" s="140" t="s">
        <v>66</v>
      </c>
      <c r="B31" s="141"/>
      <c r="C31" s="141"/>
      <c r="D31" s="141"/>
      <c r="E31" s="142"/>
      <c r="F31" s="60">
        <f>SUM(F27:F30)</f>
        <v>0</v>
      </c>
      <c r="G31" s="4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6" t="s">
        <v>16</v>
      </c>
      <c r="B32" s="137" t="s">
        <v>17</v>
      </c>
      <c r="C32" s="138"/>
      <c r="D32" s="138"/>
      <c r="E32" s="138"/>
      <c r="F32" s="138"/>
      <c r="G32" s="139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51.75" customHeight="1" x14ac:dyDescent="0.25">
      <c r="A33" s="61" t="s">
        <v>67</v>
      </c>
      <c r="B33" s="28" t="s">
        <v>68</v>
      </c>
      <c r="C33" s="62" t="s">
        <v>98</v>
      </c>
      <c r="D33" s="53"/>
      <c r="E33" s="31"/>
      <c r="F33" s="32">
        <f t="shared" ref="F33:F36" si="2">ROUND(D33*E33,2)</f>
        <v>0</v>
      </c>
      <c r="G33" s="33" t="s">
        <v>63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7" t="s">
        <v>69</v>
      </c>
      <c r="B34" s="38" t="s">
        <v>51</v>
      </c>
      <c r="C34" s="53"/>
      <c r="D34" s="53"/>
      <c r="E34" s="31"/>
      <c r="F34" s="32">
        <f t="shared" si="2"/>
        <v>0</v>
      </c>
      <c r="G34" s="55" t="s">
        <v>51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7" t="s">
        <v>70</v>
      </c>
      <c r="B35" s="56" t="s">
        <v>51</v>
      </c>
      <c r="C35" s="63"/>
      <c r="D35" s="63"/>
      <c r="E35" s="57"/>
      <c r="F35" s="64">
        <f t="shared" si="2"/>
        <v>0</v>
      </c>
      <c r="G35" s="55" t="s">
        <v>51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58" t="s">
        <v>51</v>
      </c>
      <c r="B36" s="38" t="s">
        <v>51</v>
      </c>
      <c r="C36" s="53"/>
      <c r="D36" s="53"/>
      <c r="E36" s="31"/>
      <c r="F36" s="32">
        <f t="shared" si="2"/>
        <v>0</v>
      </c>
      <c r="G36" s="59" t="s">
        <v>51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140" t="s">
        <v>71</v>
      </c>
      <c r="B37" s="141"/>
      <c r="C37" s="141"/>
      <c r="D37" s="141"/>
      <c r="E37" s="142"/>
      <c r="F37" s="60">
        <f>SUM(F33:F36)</f>
        <v>0</v>
      </c>
      <c r="G37" s="4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78.75" customHeight="1" x14ac:dyDescent="0.25">
      <c r="A38" s="26" t="s">
        <v>18</v>
      </c>
      <c r="B38" s="65" t="s">
        <v>19</v>
      </c>
      <c r="C38" s="66" t="s">
        <v>59</v>
      </c>
      <c r="D38" s="67" t="s">
        <v>59</v>
      </c>
      <c r="E38" s="67" t="s">
        <v>59</v>
      </c>
      <c r="F38" s="68"/>
      <c r="G38" s="69" t="s">
        <v>72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51.75" customHeight="1" x14ac:dyDescent="0.25">
      <c r="A39" s="143" t="s">
        <v>73</v>
      </c>
      <c r="B39" s="109"/>
      <c r="C39" s="109"/>
      <c r="D39" s="109"/>
      <c r="E39" s="109"/>
      <c r="F39" s="109"/>
      <c r="G39" s="144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145" t="s">
        <v>74</v>
      </c>
      <c r="B40" s="146"/>
      <c r="C40" s="146"/>
      <c r="D40" s="146"/>
      <c r="E40" s="147"/>
      <c r="F40" s="70">
        <f>F38+F37+F31+F23+F24</f>
        <v>0</v>
      </c>
      <c r="G40" s="7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72" t="s">
        <v>75</v>
      </c>
      <c r="B41" s="148" t="s">
        <v>76</v>
      </c>
      <c r="C41" s="138"/>
      <c r="D41" s="138"/>
      <c r="E41" s="138"/>
      <c r="F41" s="138"/>
      <c r="G41" s="13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66" customHeight="1" x14ac:dyDescent="0.25">
      <c r="A42" s="27" t="s">
        <v>77</v>
      </c>
      <c r="B42" s="73" t="s">
        <v>78</v>
      </c>
      <c r="C42" s="53" t="s">
        <v>59</v>
      </c>
      <c r="D42" s="54" t="s">
        <v>59</v>
      </c>
      <c r="E42" s="74" t="s">
        <v>59</v>
      </c>
      <c r="F42" s="75"/>
      <c r="G42" s="33" t="s">
        <v>99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66.75" customHeight="1" x14ac:dyDescent="0.25">
      <c r="A43" s="76" t="s">
        <v>79</v>
      </c>
      <c r="B43" s="77" t="s">
        <v>80</v>
      </c>
      <c r="C43" s="63" t="s">
        <v>59</v>
      </c>
      <c r="D43" s="78" t="s">
        <v>59</v>
      </c>
      <c r="E43" s="79" t="s">
        <v>59</v>
      </c>
      <c r="F43" s="32">
        <f>F44+F45</f>
        <v>0</v>
      </c>
      <c r="G43" s="80" t="s">
        <v>51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7" t="s">
        <v>81</v>
      </c>
      <c r="B44" s="56" t="s">
        <v>11</v>
      </c>
      <c r="C44" s="63" t="s">
        <v>59</v>
      </c>
      <c r="D44" s="78" t="s">
        <v>59</v>
      </c>
      <c r="E44" s="79" t="s">
        <v>59</v>
      </c>
      <c r="F44" s="75"/>
      <c r="G44" s="81" t="s">
        <v>59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7" t="s">
        <v>82</v>
      </c>
      <c r="B45" s="38" t="s">
        <v>13</v>
      </c>
      <c r="C45" s="53" t="s">
        <v>59</v>
      </c>
      <c r="D45" s="54" t="s">
        <v>59</v>
      </c>
      <c r="E45" s="54" t="s">
        <v>59</v>
      </c>
      <c r="F45" s="75"/>
      <c r="G45" s="81" t="s">
        <v>59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1.5" customHeight="1" x14ac:dyDescent="0.25">
      <c r="A46" s="128" t="s">
        <v>83</v>
      </c>
      <c r="B46" s="129"/>
      <c r="C46" s="129"/>
      <c r="D46" s="129"/>
      <c r="E46" s="130"/>
      <c r="F46" s="82">
        <f>SUM(F42:F43)</f>
        <v>0</v>
      </c>
      <c r="G46" s="83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.75" customHeight="1" x14ac:dyDescent="0.25">
      <c r="A47" s="84" t="s">
        <v>84</v>
      </c>
      <c r="B47" s="125" t="s">
        <v>21</v>
      </c>
      <c r="C47" s="126"/>
      <c r="D47" s="126"/>
      <c r="E47" s="126"/>
      <c r="F47" s="126"/>
      <c r="G47" s="12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61.5" customHeight="1" x14ac:dyDescent="0.25">
      <c r="A48" s="27" t="s">
        <v>85</v>
      </c>
      <c r="B48" s="85" t="s">
        <v>86</v>
      </c>
      <c r="C48" s="86" t="s">
        <v>87</v>
      </c>
      <c r="D48" s="53"/>
      <c r="E48" s="31"/>
      <c r="F48" s="32">
        <f t="shared" ref="F48:F51" si="3">ROUND(D48*E48,2)</f>
        <v>0</v>
      </c>
      <c r="G48" s="87" t="s">
        <v>88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.75" customHeight="1" x14ac:dyDescent="0.25">
      <c r="A49" s="27" t="s">
        <v>89</v>
      </c>
      <c r="B49" s="88" t="s">
        <v>51</v>
      </c>
      <c r="C49" s="53"/>
      <c r="D49" s="53"/>
      <c r="E49" s="31"/>
      <c r="F49" s="32">
        <f t="shared" si="3"/>
        <v>0</v>
      </c>
      <c r="G49" s="33" t="s">
        <v>51</v>
      </c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 x14ac:dyDescent="0.25">
      <c r="A50" s="27" t="s">
        <v>90</v>
      </c>
      <c r="B50" s="89" t="s">
        <v>51</v>
      </c>
      <c r="C50" s="63"/>
      <c r="D50" s="63"/>
      <c r="E50" s="57"/>
      <c r="F50" s="64">
        <f t="shared" si="3"/>
        <v>0</v>
      </c>
      <c r="G50" s="33" t="s">
        <v>51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 x14ac:dyDescent="0.25">
      <c r="A51" s="58" t="s">
        <v>51</v>
      </c>
      <c r="B51" s="90" t="s">
        <v>51</v>
      </c>
      <c r="C51" s="53"/>
      <c r="D51" s="53"/>
      <c r="E51" s="31"/>
      <c r="F51" s="32">
        <f t="shared" si="3"/>
        <v>0</v>
      </c>
      <c r="G51" s="91" t="s">
        <v>51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 x14ac:dyDescent="0.25">
      <c r="A52" s="131" t="s">
        <v>91</v>
      </c>
      <c r="B52" s="132"/>
      <c r="C52" s="132"/>
      <c r="D52" s="132"/>
      <c r="E52" s="133"/>
      <c r="F52" s="92">
        <f>SUM(F48:F51)</f>
        <v>0</v>
      </c>
      <c r="G52" s="9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134" t="s">
        <v>92</v>
      </c>
      <c r="B53" s="135"/>
      <c r="C53" s="135"/>
      <c r="D53" s="135"/>
      <c r="E53" s="135"/>
      <c r="F53" s="94">
        <f>F40+F46+F52</f>
        <v>0</v>
      </c>
      <c r="G53" s="95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50.25" customHeight="1" x14ac:dyDescent="0.25">
      <c r="A55" s="136" t="s">
        <v>100</v>
      </c>
      <c r="B55" s="102"/>
      <c r="C55" s="102"/>
      <c r="D55" s="102"/>
      <c r="E55" s="102"/>
      <c r="F55" s="102"/>
      <c r="G55" s="10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123" t="s">
        <v>93</v>
      </c>
      <c r="B57" s="102"/>
      <c r="C57" s="10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96"/>
      <c r="B58" s="96"/>
      <c r="C58" s="9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124" t="s">
        <v>94</v>
      </c>
      <c r="B59" s="102"/>
      <c r="C59" s="102"/>
      <c r="D59" s="97"/>
      <c r="E59" s="98"/>
      <c r="F59" s="104"/>
      <c r="G59" s="98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96"/>
      <c r="B60" s="96"/>
      <c r="C60" s="96" t="s">
        <v>95</v>
      </c>
      <c r="D60" s="121" t="s">
        <v>24</v>
      </c>
      <c r="E60" s="100"/>
      <c r="F60" s="122" t="s">
        <v>25</v>
      </c>
      <c r="G60" s="10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7.75" customHeight="1" x14ac:dyDescent="0.25">
      <c r="A61" s="124" t="s">
        <v>96</v>
      </c>
      <c r="B61" s="102"/>
      <c r="C61" s="102"/>
      <c r="D61" s="97"/>
      <c r="E61" s="98"/>
      <c r="F61" s="104"/>
      <c r="G61" s="98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96"/>
      <c r="B62" s="96"/>
      <c r="C62" s="96"/>
      <c r="D62" s="121" t="s">
        <v>24</v>
      </c>
      <c r="E62" s="100"/>
      <c r="F62" s="122" t="s">
        <v>25</v>
      </c>
      <c r="G62" s="10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124" t="s">
        <v>97</v>
      </c>
      <c r="B63" s="102"/>
      <c r="C63" s="102"/>
      <c r="D63" s="97"/>
      <c r="E63" s="98"/>
      <c r="F63" s="104"/>
      <c r="G63" s="98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96"/>
      <c r="B64" s="96"/>
      <c r="C64" s="96"/>
      <c r="D64" s="121" t="s">
        <v>24</v>
      </c>
      <c r="E64" s="100"/>
      <c r="F64" s="122" t="s">
        <v>25</v>
      </c>
      <c r="G64" s="10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/>
    <row r="266" spans="1:26" ht="15.75" customHeight="1" x14ac:dyDescent="0.25"/>
    <row r="267" spans="1:26" ht="15.75" customHeight="1" x14ac:dyDescent="0.25"/>
    <row r="268" spans="1:26" ht="15.75" customHeight="1" x14ac:dyDescent="0.25"/>
    <row r="269" spans="1:26" ht="15.75" customHeight="1" x14ac:dyDescent="0.25"/>
    <row r="270" spans="1:26" ht="15.75" customHeight="1" x14ac:dyDescent="0.25"/>
    <row r="271" spans="1:26" ht="15.75" customHeight="1" x14ac:dyDescent="0.25"/>
    <row r="272" spans="1:26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1">
    <mergeCell ref="E2:G2"/>
    <mergeCell ref="A3:G3"/>
    <mergeCell ref="A4:G4"/>
    <mergeCell ref="A5:G5"/>
    <mergeCell ref="A6:G6"/>
    <mergeCell ref="A7:G7"/>
    <mergeCell ref="B11:G11"/>
    <mergeCell ref="B12:G12"/>
    <mergeCell ref="A13:G13"/>
    <mergeCell ref="A18:G18"/>
    <mergeCell ref="A22:G22"/>
    <mergeCell ref="A23:E23"/>
    <mergeCell ref="A25:E25"/>
    <mergeCell ref="B26:G26"/>
    <mergeCell ref="A31:E31"/>
    <mergeCell ref="B32:G32"/>
    <mergeCell ref="A37:E37"/>
    <mergeCell ref="A39:G39"/>
    <mergeCell ref="A40:E40"/>
    <mergeCell ref="B41:G41"/>
    <mergeCell ref="B47:G47"/>
    <mergeCell ref="A46:E46"/>
    <mergeCell ref="A52:E52"/>
    <mergeCell ref="A53:E53"/>
    <mergeCell ref="A55:G55"/>
    <mergeCell ref="A57:C57"/>
    <mergeCell ref="A59:C59"/>
    <mergeCell ref="F59:G59"/>
    <mergeCell ref="A61:C61"/>
    <mergeCell ref="A63:C63"/>
    <mergeCell ref="D63:E63"/>
    <mergeCell ref="F63:G63"/>
    <mergeCell ref="D64:E64"/>
    <mergeCell ref="F64:G64"/>
    <mergeCell ref="D59:E59"/>
    <mergeCell ref="D60:E60"/>
    <mergeCell ref="F60:G60"/>
    <mergeCell ref="D61:E61"/>
    <mergeCell ref="F61:G61"/>
    <mergeCell ref="D62:E62"/>
    <mergeCell ref="F62:G62"/>
  </mergeCells>
  <conditionalFormatting sqref="F24">
    <cfRule type="cellIs" dxfId="4" priority="10" operator="greaterThan">
      <formula>$F$23*0.22</formula>
    </cfRule>
  </conditionalFormatting>
  <conditionalFormatting sqref="F25">
    <cfRule type="cellIs" dxfId="3" priority="2" operator="greaterThan">
      <formula>$F$53*0.4</formula>
    </cfRule>
  </conditionalFormatting>
  <conditionalFormatting sqref="F43">
    <cfRule type="cellIs" dxfId="2" priority="1" operator="greaterThan">
      <formula>$F$40*0.05</formula>
    </cfRule>
  </conditionalFormatting>
  <conditionalFormatting sqref="F46">
    <cfRule type="cellIs" dxfId="1" priority="14" operator="greaterThan">
      <formula>15*$F$40/100</formula>
    </cfRule>
  </conditionalFormatting>
  <conditionalFormatting sqref="J14">
    <cfRule type="cellIs" dxfId="0" priority="15" operator="greaterThan">
      <formula>30</formula>
    </cfRule>
  </conditionalFormatting>
  <pageMargins left="0.46" right="0.47" top="0.45" bottom="0.47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Кошторис Brave1</vt:lpstr>
      <vt:lpstr>Розрахунки Brave1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 Юлія</dc:creator>
  <cp:lastModifiedBy>Гончар Юлія</cp:lastModifiedBy>
  <dcterms:created xsi:type="dcterms:W3CDTF">2025-06-16T07:17:43Z</dcterms:created>
  <dcterms:modified xsi:type="dcterms:W3CDTF">2025-06-16T09:11:47Z</dcterms:modified>
</cp:coreProperties>
</file>